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Work from home 03.2020\PPP Loans - Nov2020\"/>
    </mc:Choice>
  </mc:AlternateContent>
  <bookViews>
    <workbookView xWindow="4800" yWindow="690" windowWidth="16875" windowHeight="9330"/>
  </bookViews>
  <sheets>
    <sheet name="Summary" sheetId="4" r:id="rId1"/>
    <sheet name="Employee Comp Entry" sheetId="1" r:id="rId2"/>
    <sheet name="Employer Portions" sheetId="3" r:id="rId3"/>
    <sheet name="Other Expenses" sheetId="2" r:id="rId4"/>
    <sheet name="AutomationData3508S" sheetId="5" r:id="rId5"/>
  </sheets>
  <definedNames>
    <definedName name="NumberOfCoveredPeriodWeeks">Summary!$C$36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5" l="1"/>
  <c r="R2" i="5"/>
  <c r="Q2" i="5"/>
  <c r="N2" i="5"/>
  <c r="M2" i="5"/>
  <c r="L2" i="5"/>
  <c r="K2" i="5"/>
  <c r="J2" i="5"/>
  <c r="I2" i="5"/>
  <c r="H2" i="5"/>
  <c r="G2" i="5"/>
  <c r="F2" i="5"/>
  <c r="E2" i="5"/>
  <c r="D2" i="5"/>
  <c r="C2" i="5"/>
  <c r="B2" i="5"/>
  <c r="B16" i="4" l="1"/>
  <c r="A6" i="3" l="1"/>
  <c r="B25" i="4" s="1"/>
  <c r="E3" i="2"/>
  <c r="D3" i="2"/>
  <c r="C3" i="2"/>
  <c r="B3" i="2"/>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4" i="1"/>
  <c r="F3" i="2" l="1"/>
  <c r="B26" i="4" s="1"/>
  <c r="C6" i="1"/>
  <c r="B24" i="4" s="1"/>
  <c r="B27" i="4" l="1"/>
  <c r="B29" i="4" s="1"/>
  <c r="B30" i="4" l="1"/>
  <c r="T2" i="5"/>
</calcChain>
</file>

<file path=xl/comments1.xml><?xml version="1.0" encoding="utf-8"?>
<comments xmlns="http://schemas.openxmlformats.org/spreadsheetml/2006/main">
  <authors>
    <author>John Kogan</author>
  </authors>
  <commentList>
    <comment ref="B4" authorId="0" shapeId="0">
      <text>
        <r>
          <rPr>
            <b/>
            <sz val="9"/>
            <color indexed="81"/>
            <rFont val="Tahoma"/>
            <family val="2"/>
          </rPr>
          <t>John Kogan:</t>
        </r>
        <r>
          <rPr>
            <sz val="9"/>
            <color indexed="81"/>
            <rFont val="Tahoma"/>
            <family val="2"/>
          </rPr>
          <t xml:space="preserve">
Enter both 'Paid' and 'Incurred But Not Paid' Amounts: eligible non-payroll costs must either be paid during the Covered Period or incurred during the Covered Period and paid on or before the next regular billing date, even if the billing date is after the Covered Period. For non-payroll costs incurred during the Covered Period and paid on or before the next regular billing date, please enter the calculated 'pro-rated' amount in the "Amount" column with a note detailing the calculation.</t>
        </r>
      </text>
    </comment>
    <comment ref="B5" authorId="0" shapeId="0">
      <text>
        <r>
          <rPr>
            <b/>
            <sz val="9"/>
            <color indexed="81"/>
            <rFont val="Tahoma"/>
            <family val="2"/>
          </rPr>
          <t>John Kogan:</t>
        </r>
        <r>
          <rPr>
            <sz val="9"/>
            <color indexed="81"/>
            <rFont val="Tahoma"/>
            <family val="2"/>
          </rPr>
          <t xml:space="preserve">
Covered Mortgage Obligations: payments of interest (not including any prepayment or payment of principal) on any business mortgage obligation on real or personal property incurred before February 15, 2020. Remember to add "incurred but not paid" amounts through the end of your Covered Period.</t>
        </r>
      </text>
    </comment>
    <comment ref="C5" authorId="0" shapeId="0">
      <text>
        <r>
          <rPr>
            <b/>
            <sz val="9"/>
            <color indexed="81"/>
            <rFont val="Tahoma"/>
            <family val="2"/>
          </rPr>
          <t>John Kogan:</t>
        </r>
        <r>
          <rPr>
            <sz val="9"/>
            <color indexed="81"/>
            <rFont val="Tahoma"/>
            <family val="2"/>
          </rPr>
          <t xml:space="preserve">
Covered Rent or Lease Obligations: business rent or lease payments pursuant to lease agreements for real or personal property in force before February 15, 2020. Remember to add "incurred but not paid" amounts through the end of your Covered Period.</t>
        </r>
      </text>
    </comment>
    <comment ref="D5" authorId="0" shapeId="0">
      <text>
        <r>
          <rPr>
            <b/>
            <sz val="9"/>
            <color indexed="81"/>
            <rFont val="Tahoma"/>
            <family val="2"/>
          </rPr>
          <t>John Kogan:</t>
        </r>
        <r>
          <rPr>
            <sz val="9"/>
            <color indexed="81"/>
            <rFont val="Tahoma"/>
            <family val="2"/>
          </rPr>
          <t xml:space="preserve">
Covered Utility Payments: business payments for a service for the distribution of electricity, gas, water,
transportation, telephone, or internet access for which service began before February 15, 2020. Remember to add "incurred but not paid" amounts through the end of your Covered Period.</t>
        </r>
      </text>
    </comment>
    <comment ref="E5" authorId="0" shapeId="0">
      <text>
        <r>
          <rPr>
            <b/>
            <sz val="9"/>
            <color indexed="81"/>
            <rFont val="Tahoma"/>
            <family val="2"/>
          </rPr>
          <t>John Kogan:</t>
        </r>
        <r>
          <rPr>
            <sz val="9"/>
            <color indexed="81"/>
            <rFont val="Tahoma"/>
            <family val="2"/>
          </rPr>
          <t xml:space="preserve">
Enter any amounts paid to owners (owner-employees, a self-employed individual, or general partners). For Borrowers using a 24-week Covered Period, this amount is capped at $20,833 (the 2.5-month equivalent of $100,000 per year) for each individual or the 2.5-month equivalent of their applicable compensation in 2019, whichever is lower. For Borrowers using an 8-week Covered Period, this amount is capped at $15,385 (the eight-week equivalent of$100,000 per year) for each individual or the eight-week equivalent of their applicable compensation in 2019, whichever is lower.  Owner compensation data comes from the 2019 IRS Form 1040, Schedule C, line 31 net profit amount. General partners are capped by the amount of their 2019 net earnings from self-employment (reduced by certain enumerated deductions) multiplied by .9235. No additional forgiveness is provided for retirement or health insurance contributions for self-employed individuals, including Schedule C filers and general partners.</t>
        </r>
      </text>
    </comment>
  </commentList>
</comments>
</file>

<file path=xl/sharedStrings.xml><?xml version="1.0" encoding="utf-8"?>
<sst xmlns="http://schemas.openxmlformats.org/spreadsheetml/2006/main" count="151" uniqueCount="147">
  <si>
    <t>mapping</t>
  </si>
  <si>
    <t>Business Legal Name</t>
  </si>
  <si>
    <t>field1</t>
  </si>
  <si>
    <t>DBA or Trade Name (if applicable)</t>
  </si>
  <si>
    <t>field2</t>
  </si>
  <si>
    <t>Business Street Address</t>
  </si>
  <si>
    <t>field3</t>
  </si>
  <si>
    <t>Business City, State, Zip</t>
  </si>
  <si>
    <t>field4</t>
  </si>
  <si>
    <t>Business TIN/EIN/SSN</t>
  </si>
  <si>
    <t>field5</t>
  </si>
  <si>
    <t>Primary Contact Name</t>
  </si>
  <si>
    <t>field6</t>
  </si>
  <si>
    <t xml:space="preserve"> Email Address</t>
  </si>
  <si>
    <t>field7</t>
  </si>
  <si>
    <t>Business Phone</t>
  </si>
  <si>
    <t>field8</t>
  </si>
  <si>
    <t>Lender PPP Loan Number</t>
  </si>
  <si>
    <t>field9</t>
  </si>
  <si>
    <t>SBA PPP Loan Number</t>
  </si>
  <si>
    <t>field10</t>
  </si>
  <si>
    <t>PPP Loan Disbursement Date</t>
  </si>
  <si>
    <t>field11</t>
  </si>
  <si>
    <t>EIDL Advance Amount</t>
  </si>
  <si>
    <t>field12</t>
  </si>
  <si>
    <t>EIDL Application Number</t>
  </si>
  <si>
    <t>field13</t>
  </si>
  <si>
    <t>Covered Period Duration</t>
  </si>
  <si>
    <t>field14</t>
  </si>
  <si>
    <t>Covered Period End Date</t>
  </si>
  <si>
    <t>Forgiveness Submission Date</t>
  </si>
  <si>
    <t>field15</t>
  </si>
  <si>
    <t>Employees at time of Loan Application</t>
  </si>
  <si>
    <t>field16</t>
  </si>
  <si>
    <t>Employees at Time of Forgiveness Application</t>
  </si>
  <si>
    <t>field17</t>
  </si>
  <si>
    <t>PPP Loan Amount</t>
  </si>
  <si>
    <t>field18</t>
  </si>
  <si>
    <t>Employee Comp</t>
  </si>
  <si>
    <t>From other tabs</t>
  </si>
  <si>
    <t>Employer Portions</t>
  </si>
  <si>
    <t>Other Expenses</t>
  </si>
  <si>
    <t>Total Qualified Spending</t>
  </si>
  <si>
    <t>Forgiveness Amount</t>
  </si>
  <si>
    <t>field19</t>
  </si>
  <si>
    <t>Remaining Converts to Loan</t>
  </si>
  <si>
    <t>Enter Covered Period Employee Comp Only</t>
  </si>
  <si>
    <t>List the gross amount paid per employee (before any employee deductions for things like health insurance, federal and state taxes, FICA, etc.) for the entire Covered Period. Do not make any adjustments in gross pay to account for forgiveness limits (e.g., the $100,000 annualized maximum pay); the model will make those adjustments in its calculations.</t>
  </si>
  <si>
    <t>Max Individual Compensation</t>
  </si>
  <si>
    <t>based on chosen usage duration (8 or 24 weeks)</t>
  </si>
  <si>
    <t>Total CP Compensation</t>
  </si>
  <si>
    <t>Employee Name</t>
  </si>
  <si>
    <t>Qualifying Compensation</t>
  </si>
  <si>
    <t>Adjusted Compensation</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</si>
  <si>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</si>
  <si>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</si>
  <si>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</si>
  <si>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</si>
  <si>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</si>
  <si>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</si>
  <si>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</si>
  <si>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</si>
  <si>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</si>
  <si>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</si>
  <si>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</si>
  <si>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</si>
  <si>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</si>
  <si>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</si>
  <si>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</si>
  <si>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</si>
  <si>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</si>
  <si>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</si>
  <si>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</si>
  <si>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</si>
  <si>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</si>
  <si>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</si>
  <si>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</si>
  <si>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</si>
  <si>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</si>
  <si>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</si>
  <si>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</si>
  <si>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</si>
  <si>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</si>
  <si>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</si>
  <si>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</si>
  <si>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</si>
  <si>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</si>
  <si>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</si>
  <si>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</si>
  <si>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</si>
  <si>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</si>
  <si>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</si>
  <si>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</si>
  <si>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</si>
  <si>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</si>
  <si>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</si>
  <si>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</si>
  <si>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</si>
  <si>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</si>
  <si>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</si>
  <si>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</si>
  <si>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</si>
  <si>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</si>
  <si>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</si>
  <si>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Enter amounts for entire Covered Period</t>
  </si>
  <si>
    <t>Employer Portion of Medical Benefits</t>
  </si>
  <si>
    <t>Employer Portion of 401K/Retirement</t>
  </si>
  <si>
    <t>Employer Portion of State and Local Tax (SALT) on Employee Compensation</t>
  </si>
  <si>
    <t>Total</t>
  </si>
  <si>
    <t>**Each Category heading below has cell notes that provide details and restrictions**</t>
  </si>
  <si>
    <t>Totals</t>
  </si>
  <si>
    <t>Expense Category</t>
  </si>
  <si>
    <t>Date</t>
  </si>
  <si>
    <t>Mortgage</t>
  </si>
  <si>
    <t>Rent</t>
  </si>
  <si>
    <t>Utilities</t>
  </si>
  <si>
    <t>Owner's Comp</t>
  </si>
  <si>
    <t>Notes</t>
  </si>
  <si>
    <t>ID</t>
  </si>
  <si>
    <t>Field 1</t>
  </si>
  <si>
    <t>Field 2</t>
  </si>
  <si>
    <t>Field 3</t>
  </si>
  <si>
    <t>Field 4</t>
  </si>
  <si>
    <t>Field 5</t>
  </si>
  <si>
    <t>Field 6</t>
  </si>
  <si>
    <t>Field 7</t>
  </si>
  <si>
    <t>Field 8</t>
  </si>
  <si>
    <t>Field 9</t>
  </si>
  <si>
    <t>Field 10</t>
  </si>
  <si>
    <t>Field 11</t>
  </si>
  <si>
    <t>Field 12</t>
  </si>
  <si>
    <t>Field 13</t>
  </si>
  <si>
    <t>Field 14</t>
  </si>
  <si>
    <t>Field 15</t>
  </si>
  <si>
    <t>Field 16</t>
  </si>
  <si>
    <t>Field 17</t>
  </si>
  <si>
    <t>Field 18</t>
  </si>
  <si>
    <t>Field 19</t>
  </si>
  <si>
    <t>Field 20</t>
  </si>
  <si>
    <t>Field 21</t>
  </si>
  <si>
    <t>Field 22</t>
  </si>
  <si>
    <t>Field 23</t>
  </si>
  <si>
    <t>Field 24</t>
  </si>
  <si>
    <t>Field 25</t>
  </si>
  <si>
    <t>Field 26</t>
  </si>
  <si>
    <t>Auto calculates</t>
  </si>
  <si>
    <t>Please Enter Your Business Information in Blue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</si>
</sst>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quot;$&quot;#,##0"/>
    <numFmt numFmtId="166" formatCode="0&quot; weeks&quot;"/>
    <numFmt numFmtId="167" formatCode="&quot;$&quot;#,##0.00&quot; Total&quot;"/>
  </numFmts>
  <fonts count="13" x14ac:knownFonts="1">
    <font>
      <sz val="11"/>
      <color theme="1"/>
      <name val="Calibri"/>
      <family val="2"/>
      <scheme val="minor"/>
    </font>
    <font>
      <b/>
      <sz val="11"/>
      <color theme="1"/>
      <name val="Calibri"/>
      <family val="2"/>
      <scheme val="minor"/>
    </font>
    <font>
      <sz val="8"/>
      <name val="Calibri"/>
      <family val="2"/>
      <scheme val="minor"/>
    </font>
    <font>
      <sz val="9"/>
      <color indexed="81"/>
      <name val="Tahoma"/>
      <family val="2"/>
    </font>
    <font>
      <b/>
      <sz val="9"/>
      <color indexed="81"/>
      <name val="Tahoma"/>
      <family val="2"/>
    </font>
    <font>
      <b/>
      <sz val="11"/>
      <color rgb="FF0070C0"/>
      <name val="Calibri"/>
      <family val="2"/>
      <scheme val="minor"/>
    </font>
    <font>
      <sz val="11"/>
      <name val="Calibri"/>
      <family val="2"/>
      <scheme val="minor"/>
    </font>
    <font>
      <sz val="11"/>
      <color rgb="FF0070C0"/>
      <name val="Calibri"/>
      <family val="2"/>
      <scheme val="minor"/>
    </font>
    <font>
      <sz val="11"/>
      <color rgb="FFA5A5A5"/>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3" tint="0.79998168889431442"/>
        <bgColor indexed="64"/>
      </patternFill>
    </fill>
    <fill>
      <patternFill patternType="solid">
        <fgColor theme="8" tint="0.59999389629810485"/>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0" fillId="0" borderId="0" applyFont="0" applyFill="0" applyBorder="0" applyAlignment="0" applyProtection="0"/>
    <xf numFmtId="0" fontId="12" fillId="0" borderId="0" applyNumberFormat="0" applyFill="0" applyBorder="0" applyAlignment="0" applyProtection="0"/>
  </cellStyleXfs>
  <cellXfs count="38">
    <xf numFmtId="0" fontId="0" fillId="0" borderId="0" xfId="0"/>
    <xf numFmtId="0" fontId="1" fillId="0" borderId="0" xfId="0" applyFont="1"/>
    <xf numFmtId="0" fontId="1" fillId="0" borderId="0" xfId="0" applyFont="1" applyAlignment="1">
      <alignment horizontal="right"/>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164" fontId="0" fillId="0" borderId="0" xfId="0" applyNumberFormat="1"/>
    <xf numFmtId="165" fontId="0" fillId="0" borderId="0" xfId="0" applyNumberFormat="1"/>
    <xf numFmtId="166" fontId="0" fillId="0" borderId="0" xfId="0" applyNumberFormat="1"/>
    <xf numFmtId="0" fontId="1" fillId="3" borderId="1" xfId="0" applyFont="1" applyFill="1" applyBorder="1"/>
    <xf numFmtId="0" fontId="1" fillId="4" borderId="1" xfId="0" applyFont="1" applyFill="1" applyBorder="1" applyAlignment="1">
      <alignment horizontal="center"/>
    </xf>
    <xf numFmtId="167" fontId="0" fillId="0" borderId="0" xfId="0" applyNumberFormat="1" applyAlignment="1">
      <alignment horizontal="right"/>
    </xf>
    <xf numFmtId="164" fontId="0" fillId="0" borderId="2" xfId="0" applyNumberFormat="1" applyBorder="1"/>
    <xf numFmtId="164" fontId="1" fillId="0" borderId="0" xfId="0" applyNumberFormat="1" applyFont="1"/>
    <xf numFmtId="0" fontId="0" fillId="0" borderId="0" xfId="0" applyAlignment="1">
      <alignment horizontal="right"/>
    </xf>
    <xf numFmtId="14" fontId="6" fillId="0" borderId="0" xfId="0" applyNumberFormat="1" applyFont="1" applyFill="1" applyBorder="1" applyAlignment="1">
      <alignment horizontal="right" indent="1"/>
    </xf>
    <xf numFmtId="0" fontId="1" fillId="0" borderId="0" xfId="0" applyFont="1" applyFill="1" applyAlignment="1">
      <alignment horizontal="right"/>
    </xf>
    <xf numFmtId="0" fontId="0" fillId="0" borderId="0" xfId="0" applyFill="1"/>
    <xf numFmtId="0" fontId="8" fillId="0" borderId="0" xfId="0" applyFont="1"/>
    <xf numFmtId="0" fontId="9" fillId="0" borderId="0" xfId="0" applyFont="1"/>
    <xf numFmtId="0" fontId="11" fillId="5" borderId="0" xfId="0" applyFont="1" applyFill="1" applyAlignment="1">
      <alignment horizontal="center"/>
    </xf>
    <xf numFmtId="14" fontId="0" fillId="6" borderId="0" xfId="0" applyNumberFormat="1" applyFill="1"/>
    <xf numFmtId="0" fontId="0" fillId="6" borderId="0" xfId="0" applyNumberFormat="1" applyFill="1"/>
    <xf numFmtId="0" fontId="0" fillId="6" borderId="0" xfId="0" applyNumberFormat="1" applyFill="1" applyAlignment="1">
      <alignment horizontal="center"/>
    </xf>
    <xf numFmtId="164" fontId="0" fillId="6" borderId="0" xfId="1" applyNumberFormat="1" applyFont="1" applyFill="1" applyAlignment="1">
      <alignment horizontal="center"/>
    </xf>
    <xf numFmtId="164" fontId="0" fillId="6" borderId="0" xfId="0" applyNumberFormat="1" applyFill="1"/>
    <xf numFmtId="0" fontId="0" fillId="0" borderId="0" xfId="0" applyFill="1" applyAlignment="1">
      <alignment horizontal="right"/>
    </xf>
    <xf numFmtId="166" fontId="5" fillId="0" borderId="3" xfId="0" applyNumberFormat="1" applyFont="1" applyFill="1" applyBorder="1"/>
    <xf numFmtId="49" fontId="7" fillId="7" borderId="3" xfId="0" applyNumberFormat="1" applyFont="1" applyFill="1" applyBorder="1"/>
    <xf numFmtId="49" fontId="12" fillId="7" borderId="3" xfId="2" applyNumberFormat="1" applyFill="1" applyBorder="1"/>
    <xf numFmtId="0" fontId="5" fillId="7" borderId="3" xfId="0" applyNumberFormat="1" applyFont="1" applyFill="1" applyBorder="1" applyAlignment="1" applyProtection="1">
      <alignment horizontal="right" indent="1"/>
      <protection locked="0"/>
    </xf>
    <xf numFmtId="14" fontId="5" fillId="7" borderId="3" xfId="0" applyNumberFormat="1" applyFont="1" applyFill="1" applyBorder="1" applyAlignment="1" applyProtection="1">
      <alignment horizontal="right" indent="1"/>
      <protection locked="0"/>
    </xf>
    <xf numFmtId="164" fontId="5" fillId="7" borderId="3" xfId="0" applyNumberFormat="1" applyFont="1" applyFill="1" applyBorder="1" applyAlignment="1" applyProtection="1">
      <alignment horizontal="right" indent="1"/>
      <protection locked="0"/>
    </xf>
    <xf numFmtId="164" fontId="5" fillId="7" borderId="0" xfId="0" applyNumberFormat="1" applyFont="1" applyFill="1"/>
    <xf numFmtId="14" fontId="5" fillId="7" borderId="0" xfId="0" applyNumberFormat="1" applyFont="1" applyFill="1"/>
    <xf numFmtId="0" fontId="5" fillId="7" borderId="0" xfId="0" applyFont="1" applyFill="1"/>
    <xf numFmtId="0" fontId="0" fillId="0" borderId="0" xfId="0" applyAlignment="1">
      <alignment horizontal="left" wrapText="1"/>
    </xf>
    <xf numFmtId="0" fontId="1" fillId="2" borderId="0" xfId="0" applyFont="1" applyFill="1" applyAlignment="1">
      <alignment horizontal="center" wrapText="1"/>
    </xf>
  </cellXfs>
  <cellStyles count="3">
    <cellStyle name="Currency" xfId="1" builtinId="4"/>
    <cellStyle name="Hyperlink" xfId="2" builtinId="8"/>
    <cellStyle name="Normal" xfId="0" builtinId="0"/>
  </cellStyles>
  <dxfs count="29">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alignment horizontal="center" vertical="bottom" textRotation="0" wrapText="0" indent="0" justifyLastLine="0" shrinkToFit="0" readingOrder="0"/>
    </dxf>
    <dxf>
      <numFmt numFmtId="0" formatCode="General"/>
      <fill>
        <patternFill patternType="solid">
          <fgColor indexed="64"/>
          <bgColor theme="3" tint="0.79998168889431442"/>
        </patternFill>
      </fill>
      <alignment horizontal="center" vertical="bottom" textRotation="0" wrapText="0" indent="0" justifyLastLine="0" shrinkToFit="0" readingOrder="0"/>
    </dxf>
    <dxf>
      <numFmt numFmtId="0" formatCode="General"/>
      <fill>
        <patternFill patternType="solid">
          <fgColor indexed="64"/>
          <bgColor theme="3" tint="0.79998168889431442"/>
        </patternFill>
      </fill>
      <alignment horizontal="center" vertical="bottom" textRotation="0" wrapText="0" indent="0" justifyLastLine="0" shrinkToFit="0" readingOrder="0"/>
    </dxf>
    <dxf>
      <numFmt numFmtId="164" formatCode="&quot;$&quot;#,##0.00"/>
      <fill>
        <patternFill patternType="solid">
          <fgColor indexed="64"/>
          <bgColor theme="3" tint="0.79998168889431442"/>
        </patternFill>
      </fill>
      <alignment horizontal="center" vertical="bottom" textRotation="0" wrapText="0" indent="0" justifyLastLine="0" shrinkToFit="0" readingOrder="0"/>
    </dxf>
    <dxf>
      <numFmt numFmtId="164" formatCode="&quot;$&quot;#,##0.00"/>
      <fill>
        <patternFill patternType="solid">
          <fgColor indexed="64"/>
          <bgColor theme="3" tint="0.79998168889431442"/>
        </patternFill>
      </fill>
      <alignment horizontal="center" vertical="bottom" textRotation="0" wrapText="0" indent="0" justifyLastLine="0" shrinkToFit="0" readingOrder="0"/>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164" formatCode="&quot;$&quot;#,##0.00"/>
      <fill>
        <patternFill patternType="solid">
          <fgColor indexed="64"/>
          <bgColor theme="3" tint="0.79998168889431442"/>
        </patternFill>
      </fill>
    </dxf>
    <dxf>
      <numFmt numFmtId="164" formatCode="&quot;$&quot;#,##0.00"/>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numFmt numFmtId="0" formatCode="General"/>
      <fill>
        <patternFill patternType="solid">
          <fgColor indexed="64"/>
          <bgColor theme="3" tint="0.79998168889431442"/>
        </patternFill>
      </fill>
    </dxf>
    <dxf>
      <font>
        <b/>
        <i val="0"/>
        <strike val="0"/>
        <condense val="0"/>
        <extend val="0"/>
        <outline val="0"/>
        <shadow val="0"/>
        <u val="none"/>
        <vertAlign val="baseline"/>
        <sz val="11"/>
        <color theme="0"/>
        <name val="Calibri"/>
        <scheme val="minor"/>
      </font>
      <fill>
        <patternFill patternType="solid">
          <fgColor indexed="64"/>
          <bgColor rgb="FF002060"/>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AutomationData3508S" displayName="AutomationData3508S" ref="A1:AA2" totalsRowShown="0" headerRowDxfId="28" dataDxfId="27">
  <autoFilter ref="A1:AA2"/>
  <tableColumns count="27">
    <tableColumn id="1" name="ID" dataDxfId="26"/>
    <tableColumn id="27" name="Field 1" dataDxfId="25">
      <calculatedColumnFormula>Summary!B2</calculatedColumnFormula>
    </tableColumn>
    <tableColumn id="2" name="Field 2" dataDxfId="24">
      <calculatedColumnFormula>Summary!B3</calculatedColumnFormula>
    </tableColumn>
    <tableColumn id="3" name="Field 3" dataDxfId="23">
      <calculatedColumnFormula>Summary!B4</calculatedColumnFormula>
    </tableColumn>
    <tableColumn id="4" name="Field 4" dataDxfId="22">
      <calculatedColumnFormula>Summary!B5</calculatedColumnFormula>
    </tableColumn>
    <tableColumn id="5" name="Field 5" dataDxfId="21">
      <calculatedColumnFormula>Summary!B6</calculatedColumnFormula>
    </tableColumn>
    <tableColumn id="6" name="Field 6" dataDxfId="20">
      <calculatedColumnFormula>Summary!B7</calculatedColumnFormula>
    </tableColumn>
    <tableColumn id="7" name="Field 7" dataDxfId="19">
      <calculatedColumnFormula>Summary!B8</calculatedColumnFormula>
    </tableColumn>
    <tableColumn id="8" name="Field 8" dataDxfId="18">
      <calculatedColumnFormula>Summary!B9</calculatedColumnFormula>
    </tableColumn>
    <tableColumn id="9" name="Field 9" dataDxfId="17">
      <calculatedColumnFormula>Summary!B10</calculatedColumnFormula>
    </tableColumn>
    <tableColumn id="10" name="Field 10" dataDxfId="16">
      <calculatedColumnFormula>Summary!B11</calculatedColumnFormula>
    </tableColumn>
    <tableColumn id="11" name="Field 11" dataDxfId="15">
      <calculatedColumnFormula>Summary!B12</calculatedColumnFormula>
    </tableColumn>
    <tableColumn id="12" name="Field 12" dataDxfId="14">
      <calculatedColumnFormula>Summary!B13</calculatedColumnFormula>
    </tableColumn>
    <tableColumn id="13" name="Field 13" dataDxfId="13">
      <calculatedColumnFormula>Summary!B14</calculatedColumnFormula>
    </tableColumn>
    <tableColumn id="14" name="Field 14" dataDxfId="12"/>
    <tableColumn id="15" name="Field 15" dataDxfId="11"/>
    <tableColumn id="16" name="Field 16" dataDxfId="10">
      <calculatedColumnFormula>Summary!B18</calculatedColumnFormula>
    </tableColumn>
    <tableColumn id="17" name="Field 17" dataDxfId="9">
      <calculatedColumnFormula>Summary!B19</calculatedColumnFormula>
    </tableColumn>
    <tableColumn id="18" name="Field 18" dataDxfId="8" dataCellStyle="Currency">
      <calculatedColumnFormula>Summary!B22</calculatedColumnFormula>
    </tableColumn>
    <tableColumn id="19" name="Field 19" dataDxfId="7" dataCellStyle="Currency">
      <calculatedColumnFormula>Summary!B29</calculatedColumnFormula>
    </tableColumn>
    <tableColumn id="20" name="Field 20" dataDxfId="6"/>
    <tableColumn id="21" name="Field 21" dataDxfId="5"/>
    <tableColumn id="22" name="Field 22" dataDxfId="4"/>
    <tableColumn id="24" name="Field 23" dataDxfId="3"/>
    <tableColumn id="25" name="Field 24" dataDxfId="2"/>
    <tableColumn id="26" name="Field 25" dataDxfId="1"/>
    <tableColumn id="28" name="Field 2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F14" sqref="F14"/>
    </sheetView>
  </sheetViews>
  <sheetFormatPr defaultRowHeight="15" x14ac:dyDescent="0.25"/>
  <cols>
    <col min="1" max="1" width="41.42578125" customWidth="1"/>
    <col min="2" max="2" width="29.140625" customWidth="1"/>
    <col min="3" max="3" width="22" customWidth="1"/>
    <col min="4" max="4" width="0" hidden="1" customWidth="1"/>
  </cols>
  <sheetData>
    <row r="1" spans="1:9" x14ac:dyDescent="0.25">
      <c r="A1" s="1" t="s">
        <v>146</v>
      </c>
      <c r="D1" s="18" t="s">
        <v>0</v>
      </c>
    </row>
    <row r="2" spans="1:9" x14ac:dyDescent="0.25">
      <c r="A2" s="16" t="s">
        <v>1</v>
      </c>
      <c r="B2" s="28"/>
      <c r="D2" s="18" t="s">
        <v>2</v>
      </c>
    </row>
    <row r="3" spans="1:9" x14ac:dyDescent="0.25">
      <c r="A3" s="16" t="s">
        <v>3</v>
      </c>
      <c r="B3" s="28"/>
      <c r="D3" s="18" t="s">
        <v>4</v>
      </c>
    </row>
    <row r="4" spans="1:9" x14ac:dyDescent="0.25">
      <c r="A4" s="16" t="s">
        <v>5</v>
      </c>
      <c r="B4" s="28"/>
      <c r="D4" s="18" t="s">
        <v>6</v>
      </c>
    </row>
    <row r="5" spans="1:9" x14ac:dyDescent="0.25">
      <c r="A5" s="16" t="s">
        <v>7</v>
      </c>
      <c r="B5" s="28"/>
      <c r="D5" s="18" t="s">
        <v>8</v>
      </c>
    </row>
    <row r="6" spans="1:9" x14ac:dyDescent="0.25">
      <c r="A6" s="16" t="s">
        <v>9</v>
      </c>
      <c r="B6" s="28"/>
      <c r="D6" s="18" t="s">
        <v>10</v>
      </c>
    </row>
    <row r="7" spans="1:9" x14ac:dyDescent="0.25">
      <c r="A7" s="16" t="s">
        <v>11</v>
      </c>
      <c r="B7" s="28"/>
      <c r="D7" s="18" t="s">
        <v>12</v>
      </c>
    </row>
    <row r="8" spans="1:9" x14ac:dyDescent="0.25">
      <c r="A8" s="16" t="s">
        <v>13</v>
      </c>
      <c r="B8" s="29"/>
      <c r="D8" s="18" t="s">
        <v>14</v>
      </c>
    </row>
    <row r="9" spans="1:9" x14ac:dyDescent="0.25">
      <c r="A9" s="16" t="s">
        <v>15</v>
      </c>
      <c r="B9" s="28"/>
      <c r="D9" s="18" t="s">
        <v>16</v>
      </c>
    </row>
    <row r="10" spans="1:9" x14ac:dyDescent="0.25">
      <c r="A10" s="16" t="s">
        <v>17</v>
      </c>
      <c r="B10" s="30"/>
      <c r="D10" s="18" t="s">
        <v>18</v>
      </c>
    </row>
    <row r="11" spans="1:9" x14ac:dyDescent="0.25">
      <c r="A11" s="16" t="s">
        <v>19</v>
      </c>
      <c r="B11" s="30"/>
      <c r="D11" s="18" t="s">
        <v>20</v>
      </c>
    </row>
    <row r="12" spans="1:9" x14ac:dyDescent="0.25">
      <c r="A12" s="16" t="s">
        <v>21</v>
      </c>
      <c r="B12" s="31"/>
      <c r="D12" s="18" t="s">
        <v>22</v>
      </c>
    </row>
    <row r="13" spans="1:9" x14ac:dyDescent="0.25">
      <c r="A13" s="16" t="s">
        <v>23</v>
      </c>
      <c r="B13" s="32"/>
      <c r="D13" s="18" t="s">
        <v>24</v>
      </c>
    </row>
    <row r="14" spans="1:9" x14ac:dyDescent="0.25">
      <c r="A14" s="16" t="s">
        <v>25</v>
      </c>
      <c r="B14" s="32"/>
      <c r="D14" s="18" t="s">
        <v>26</v>
      </c>
    </row>
    <row r="15" spans="1:9" x14ac:dyDescent="0.25">
      <c r="A15" s="16" t="s">
        <v>27</v>
      </c>
      <c r="B15" s="27">
        <v>8</v>
      </c>
      <c r="C15" s="19"/>
      <c r="D15" s="18" t="s">
        <v>28</v>
      </c>
      <c r="E15" s="19"/>
      <c r="F15" s="19"/>
      <c r="G15" s="19"/>
      <c r="H15" s="19"/>
      <c r="I15" s="19"/>
    </row>
    <row r="16" spans="1:9" x14ac:dyDescent="0.25">
      <c r="A16" s="16" t="s">
        <v>29</v>
      </c>
      <c r="B16" s="15" t="str">
        <f>IF(B12="","",B12+(B15*7)-1)</f>
        <v/>
      </c>
      <c r="C16" t="s">
        <v>145</v>
      </c>
    </row>
    <row r="17" spans="1:5" x14ac:dyDescent="0.25">
      <c r="A17" s="16" t="s">
        <v>30</v>
      </c>
      <c r="B17" s="30"/>
      <c r="C17" s="19"/>
      <c r="D17" s="18" t="s">
        <v>31</v>
      </c>
      <c r="E17" s="19"/>
    </row>
    <row r="18" spans="1:5" x14ac:dyDescent="0.25">
      <c r="A18" s="16" t="s">
        <v>32</v>
      </c>
      <c r="B18" s="30"/>
      <c r="D18" s="18" t="s">
        <v>33</v>
      </c>
    </row>
    <row r="19" spans="1:5" x14ac:dyDescent="0.25">
      <c r="A19" s="16" t="s">
        <v>34</v>
      </c>
      <c r="B19" s="30"/>
      <c r="D19" s="18" t="s">
        <v>35</v>
      </c>
    </row>
    <row r="20" spans="1:5" x14ac:dyDescent="0.25">
      <c r="A20" s="17"/>
    </row>
    <row r="21" spans="1:5" x14ac:dyDescent="0.25">
      <c r="A21" s="17"/>
    </row>
    <row r="22" spans="1:5" x14ac:dyDescent="0.25">
      <c r="A22" s="16" t="s">
        <v>36</v>
      </c>
      <c r="B22" s="32"/>
      <c r="D22" s="18" t="s">
        <v>37</v>
      </c>
    </row>
    <row r="23" spans="1:5" x14ac:dyDescent="0.25">
      <c r="A23" s="26"/>
    </row>
    <row r="24" spans="1:5" x14ac:dyDescent="0.25">
      <c r="A24" s="26" t="s">
        <v>38</v>
      </c>
      <c r="B24" s="6">
        <f>'Employee Comp Entry'!C6</f>
        <v>0</v>
      </c>
      <c r="C24" t="s">
        <v>39</v>
      </c>
    </row>
    <row r="25" spans="1:5" x14ac:dyDescent="0.25">
      <c r="A25" s="26" t="s">
        <v>40</v>
      </c>
      <c r="B25" s="6">
        <f>'Employer Portions'!A6</f>
        <v>0</v>
      </c>
      <c r="C25" t="s">
        <v>39</v>
      </c>
    </row>
    <row r="26" spans="1:5" x14ac:dyDescent="0.25">
      <c r="A26" s="26" t="s">
        <v>41</v>
      </c>
      <c r="B26" s="6">
        <f>'Other Expenses'!F3</f>
        <v>0</v>
      </c>
      <c r="C26" t="s">
        <v>39</v>
      </c>
    </row>
    <row r="27" spans="1:5" x14ac:dyDescent="0.25">
      <c r="A27" s="26" t="s">
        <v>42</v>
      </c>
      <c r="B27" s="12">
        <f>SUM(B24:B26)</f>
        <v>0</v>
      </c>
    </row>
    <row r="28" spans="1:5" x14ac:dyDescent="0.25">
      <c r="A28" s="26"/>
    </row>
    <row r="29" spans="1:5" x14ac:dyDescent="0.25">
      <c r="A29" s="16" t="s">
        <v>43</v>
      </c>
      <c r="B29" s="13">
        <f>MIN(B27,B22)</f>
        <v>0</v>
      </c>
      <c r="C29" t="s">
        <v>145</v>
      </c>
      <c r="D29" s="18" t="s">
        <v>44</v>
      </c>
    </row>
    <row r="30" spans="1:5" x14ac:dyDescent="0.25">
      <c r="A30" s="2" t="s">
        <v>45</v>
      </c>
      <c r="B30" s="13">
        <f>B22-B29</f>
        <v>0</v>
      </c>
      <c r="C30" t="s">
        <v>145</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'Employee Comp Entry'!$A$65:$A$66</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 workbookViewId="0">
      <selection activeCell="B9" sqref="B9:C58"/>
    </sheetView>
  </sheetViews>
  <sheetFormatPr defaultRowHeight="15" outlineLevelRow="1" x14ac:dyDescent="0.25"/>
  <cols>
    <col min="1" max="1" width="17.7109375" customWidth="1"/>
    <col min="2" max="2" width="13.7109375" customWidth="1"/>
    <col min="3" max="3" width="14.28515625" customWidth="1"/>
    <col min="4" max="4" width="10" bestFit="1" customWidth="1"/>
  </cols>
  <sheetData>
    <row r="1" spans="1:7" x14ac:dyDescent="0.25">
      <c r="A1" s="1" t="s">
        <v>46</v>
      </c>
    </row>
    <row r="2" spans="1:7" ht="62.45" customHeight="1" x14ac:dyDescent="0.25">
      <c r="A2" s="36" t="s">
        <v>47</v>
      </c>
      <c r="B2" s="36"/>
      <c r="C2" s="36"/>
      <c r="D2" s="36"/>
      <c r="E2" s="36"/>
      <c r="F2" s="36"/>
      <c r="G2" s="36"/>
    </row>
    <row r="3" spans="1:7" x14ac:dyDescent="0.25">
      <c r="F3" s="3"/>
    </row>
    <row r="4" spans="1:7" x14ac:dyDescent="0.25">
      <c r="B4" s="14" t="s">
        <v>48</v>
      </c>
      <c r="C4" s="7">
        <f>IF(Summary!B15=8,15385,46154)</f>
        <v>15385</v>
      </c>
      <c r="D4" t="s">
        <v>49</v>
      </c>
    </row>
    <row r="5" spans="1:7" x14ac:dyDescent="0.25">
      <c r="B5" s="2"/>
      <c r="C5" s="8"/>
      <c r="D5" s="7"/>
    </row>
    <row r="6" spans="1:7" x14ac:dyDescent="0.25">
      <c r="B6" s="2" t="s">
        <v>50</v>
      </c>
      <c r="C6" s="7">
        <f>SUM(C9:C58)</f>
        <v>0</v>
      </c>
      <c r="D6" s="7"/>
    </row>
    <row r="8" spans="1:7" s="1" customFormat="1" ht="45" x14ac:dyDescent="0.25">
      <c r="A8" s="4" t="s">
        <v>51</v>
      </c>
      <c r="B8" s="5" t="s">
        <v>52</v>
      </c>
      <c r="C8" s="5" t="s">
        <v>53</v>
      </c>
    </row>
    <row r="9" spans="1:7" x14ac:dyDescent="0.25">
      <c r="A9" t="s">
        <v>54</v>
      </c>
      <c r="B9" s="33">
        <v>0</v>
      </c>
      <c r="C9" s="33">
        <v>0</v>
      </c>
    </row>
    <row r="10" spans="1:7" x14ac:dyDescent="0.25">
      <c r="A10" t="s">
        <v>55</v>
      </c>
      <c r="B10" s="33">
        <v>0</v>
      </c>
      <c r="C10" s="33">
        <v>0</v>
      </c>
    </row>
    <row r="11" spans="1:7" x14ac:dyDescent="0.25">
      <c r="A11" t="s">
        <v>56</v>
      </c>
      <c r="B11" s="33"/>
      <c r="C11" s="33" t="str">
        <f t="shared" ref="C11:C58" si="0">IF(B11="","",MIN(B11,D8))</f>
        <v/>
      </c>
    </row>
    <row r="12" spans="1:7" x14ac:dyDescent="0.25">
      <c r="A12" t="s">
        <v>57</v>
      </c>
      <c r="B12" s="33"/>
      <c r="C12" s="33" t="str">
        <f t="shared" si="0"/>
        <v/>
      </c>
    </row>
    <row r="13" spans="1:7" x14ac:dyDescent="0.25">
      <c r="A13" t="s">
        <v>58</v>
      </c>
      <c r="B13" s="33"/>
      <c r="C13" s="33" t="str">
        <f t="shared" si="0"/>
        <v/>
      </c>
    </row>
    <row r="14" spans="1:7" x14ac:dyDescent="0.25">
      <c r="A14" t="s">
        <v>59</v>
      </c>
      <c r="B14" s="33"/>
      <c r="C14" s="33" t="str">
        <f t="shared" si="0"/>
        <v/>
      </c>
    </row>
    <row r="15" spans="1:7" x14ac:dyDescent="0.25">
      <c r="A15" t="s">
        <v>60</v>
      </c>
      <c r="B15" s="33"/>
      <c r="C15" s="33" t="str">
        <f t="shared" si="0"/>
        <v/>
      </c>
    </row>
    <row r="16" spans="1:7" x14ac:dyDescent="0.25">
      <c r="A16" t="s">
        <v>61</v>
      </c>
      <c r="B16" s="33"/>
      <c r="C16" s="33" t="str">
        <f t="shared" si="0"/>
        <v/>
      </c>
    </row>
    <row r="17" spans="1:3" x14ac:dyDescent="0.25">
      <c r="A17" t="s">
        <v>62</v>
      </c>
      <c r="B17" s="33"/>
      <c r="C17" s="33" t="str">
        <f t="shared" si="0"/>
        <v/>
      </c>
    </row>
    <row r="18" spans="1:3" x14ac:dyDescent="0.25">
      <c r="A18" t="s">
        <v>63</v>
      </c>
      <c r="B18" s="33"/>
      <c r="C18" s="33" t="str">
        <f t="shared" si="0"/>
        <v/>
      </c>
    </row>
    <row r="19" spans="1:3" x14ac:dyDescent="0.25">
      <c r="A19" t="s">
        <v>64</v>
      </c>
      <c r="B19" s="33"/>
      <c r="C19" s="33" t="str">
        <f t="shared" si="0"/>
        <v/>
      </c>
    </row>
    <row r="20" spans="1:3" x14ac:dyDescent="0.25">
      <c r="A20" t="s">
        <v>65</v>
      </c>
      <c r="B20" s="33"/>
      <c r="C20" s="33" t="str">
        <f t="shared" si="0"/>
        <v/>
      </c>
    </row>
    <row r="21" spans="1:3" x14ac:dyDescent="0.25">
      <c r="A21" t="s">
        <v>66</v>
      </c>
      <c r="B21" s="33"/>
      <c r="C21" s="33" t="str">
        <f t="shared" si="0"/>
        <v/>
      </c>
    </row>
    <row r="22" spans="1:3" x14ac:dyDescent="0.25">
      <c r="A22" t="s">
        <v>67</v>
      </c>
      <c r="B22" s="33"/>
      <c r="C22" s="33" t="str">
        <f t="shared" si="0"/>
        <v/>
      </c>
    </row>
    <row r="23" spans="1:3" x14ac:dyDescent="0.25">
      <c r="A23" t="s">
        <v>68</v>
      </c>
      <c r="B23" s="33"/>
      <c r="C23" s="33" t="str">
        <f t="shared" si="0"/>
        <v/>
      </c>
    </row>
    <row r="24" spans="1:3" x14ac:dyDescent="0.25">
      <c r="A24" t="s">
        <v>69</v>
      </c>
      <c r="B24" s="33"/>
      <c r="C24" s="33" t="str">
        <f t="shared" si="0"/>
        <v/>
      </c>
    </row>
    <row r="25" spans="1:3" x14ac:dyDescent="0.25">
      <c r="A25" t="s">
        <v>70</v>
      </c>
      <c r="B25" s="33"/>
      <c r="C25" s="33" t="str">
        <f t="shared" si="0"/>
        <v/>
      </c>
    </row>
    <row r="26" spans="1:3" x14ac:dyDescent="0.25">
      <c r="A26" t="s">
        <v>71</v>
      </c>
      <c r="B26" s="33"/>
      <c r="C26" s="33" t="str">
        <f t="shared" si="0"/>
        <v/>
      </c>
    </row>
    <row r="27" spans="1:3" x14ac:dyDescent="0.25">
      <c r="A27" t="s">
        <v>72</v>
      </c>
      <c r="B27" s="33"/>
      <c r="C27" s="33" t="str">
        <f t="shared" si="0"/>
        <v/>
      </c>
    </row>
    <row r="28" spans="1:3" x14ac:dyDescent="0.25">
      <c r="A28" t="s">
        <v>73</v>
      </c>
      <c r="B28" s="33"/>
      <c r="C28" s="33" t="str">
        <f t="shared" si="0"/>
        <v/>
      </c>
    </row>
    <row r="29" spans="1:3" x14ac:dyDescent="0.25">
      <c r="A29" t="s">
        <v>74</v>
      </c>
      <c r="B29" s="33"/>
      <c r="C29" s="33" t="str">
        <f t="shared" si="0"/>
        <v/>
      </c>
    </row>
    <row r="30" spans="1:3" x14ac:dyDescent="0.25">
      <c r="A30" t="s">
        <v>75</v>
      </c>
      <c r="B30" s="33"/>
      <c r="C30" s="33" t="str">
        <f t="shared" si="0"/>
        <v/>
      </c>
    </row>
    <row r="31" spans="1:3" x14ac:dyDescent="0.25">
      <c r="A31" t="s">
        <v>76</v>
      </c>
      <c r="B31" s="33"/>
      <c r="C31" s="33" t="str">
        <f t="shared" si="0"/>
        <v/>
      </c>
    </row>
    <row r="32" spans="1:3" x14ac:dyDescent="0.25">
      <c r="A32" t="s">
        <v>77</v>
      </c>
      <c r="B32" s="33"/>
      <c r="C32" s="33" t="str">
        <f t="shared" si="0"/>
        <v/>
      </c>
    </row>
    <row r="33" spans="1:3" x14ac:dyDescent="0.25">
      <c r="A33" t="s">
        <v>78</v>
      </c>
      <c r="B33" s="33"/>
      <c r="C33" s="33" t="str">
        <f t="shared" si="0"/>
        <v/>
      </c>
    </row>
    <row r="34" spans="1:3" x14ac:dyDescent="0.25">
      <c r="A34" t="s">
        <v>79</v>
      </c>
      <c r="B34" s="33"/>
      <c r="C34" s="33" t="str">
        <f t="shared" si="0"/>
        <v/>
      </c>
    </row>
    <row r="35" spans="1:3" x14ac:dyDescent="0.25">
      <c r="A35" t="s">
        <v>80</v>
      </c>
      <c r="B35" s="33"/>
      <c r="C35" s="33" t="str">
        <f t="shared" si="0"/>
        <v/>
      </c>
    </row>
    <row r="36" spans="1:3" x14ac:dyDescent="0.25">
      <c r="A36" t="s">
        <v>81</v>
      </c>
      <c r="B36" s="33"/>
      <c r="C36" s="33" t="str">
        <f t="shared" si="0"/>
        <v/>
      </c>
    </row>
    <row r="37" spans="1:3" x14ac:dyDescent="0.25">
      <c r="A37" t="s">
        <v>82</v>
      </c>
      <c r="B37" s="33"/>
      <c r="C37" s="33" t="str">
        <f t="shared" si="0"/>
        <v/>
      </c>
    </row>
    <row r="38" spans="1:3" x14ac:dyDescent="0.25">
      <c r="A38" t="s">
        <v>83</v>
      </c>
      <c r="B38" s="33"/>
      <c r="C38" s="33" t="str">
        <f t="shared" si="0"/>
        <v/>
      </c>
    </row>
    <row r="39" spans="1:3" x14ac:dyDescent="0.25">
      <c r="A39" t="s">
        <v>84</v>
      </c>
      <c r="B39" s="33"/>
      <c r="C39" s="33" t="str">
        <f t="shared" si="0"/>
        <v/>
      </c>
    </row>
    <row r="40" spans="1:3" x14ac:dyDescent="0.25">
      <c r="A40" t="s">
        <v>85</v>
      </c>
      <c r="B40" s="33"/>
      <c r="C40" s="33" t="str">
        <f t="shared" si="0"/>
        <v/>
      </c>
    </row>
    <row r="41" spans="1:3" x14ac:dyDescent="0.25">
      <c r="A41" t="s">
        <v>86</v>
      </c>
      <c r="B41" s="33"/>
      <c r="C41" s="33" t="str">
        <f t="shared" si="0"/>
        <v/>
      </c>
    </row>
    <row r="42" spans="1:3" x14ac:dyDescent="0.25">
      <c r="A42" t="s">
        <v>87</v>
      </c>
      <c r="B42" s="33"/>
      <c r="C42" s="33" t="str">
        <f t="shared" si="0"/>
        <v/>
      </c>
    </row>
    <row r="43" spans="1:3" x14ac:dyDescent="0.25">
      <c r="A43" t="s">
        <v>88</v>
      </c>
      <c r="B43" s="33"/>
      <c r="C43" s="33" t="str">
        <f t="shared" si="0"/>
        <v/>
      </c>
    </row>
    <row r="44" spans="1:3" x14ac:dyDescent="0.25">
      <c r="A44" t="s">
        <v>89</v>
      </c>
      <c r="B44" s="33"/>
      <c r="C44" s="33" t="str">
        <f t="shared" si="0"/>
        <v/>
      </c>
    </row>
    <row r="45" spans="1:3" x14ac:dyDescent="0.25">
      <c r="A45" t="s">
        <v>90</v>
      </c>
      <c r="B45" s="33"/>
      <c r="C45" s="33" t="str">
        <f t="shared" si="0"/>
        <v/>
      </c>
    </row>
    <row r="46" spans="1:3" x14ac:dyDescent="0.25">
      <c r="A46" t="s">
        <v>91</v>
      </c>
      <c r="B46" s="33"/>
      <c r="C46" s="33" t="str">
        <f t="shared" si="0"/>
        <v/>
      </c>
    </row>
    <row r="47" spans="1:3" x14ac:dyDescent="0.25">
      <c r="A47" t="s">
        <v>92</v>
      </c>
      <c r="B47" s="33"/>
      <c r="C47" s="33" t="str">
        <f t="shared" si="0"/>
        <v/>
      </c>
    </row>
    <row r="48" spans="1:3" x14ac:dyDescent="0.25">
      <c r="A48" t="s">
        <v>93</v>
      </c>
      <c r="B48" s="33"/>
      <c r="C48" s="33" t="str">
        <f t="shared" si="0"/>
        <v/>
      </c>
    </row>
    <row r="49" spans="1:3" x14ac:dyDescent="0.25">
      <c r="A49" t="s">
        <v>94</v>
      </c>
      <c r="B49" s="33"/>
      <c r="C49" s="33" t="str">
        <f t="shared" si="0"/>
        <v/>
      </c>
    </row>
    <row r="50" spans="1:3" x14ac:dyDescent="0.25">
      <c r="A50" t="s">
        <v>95</v>
      </c>
      <c r="B50" s="33"/>
      <c r="C50" s="33" t="str">
        <f t="shared" si="0"/>
        <v/>
      </c>
    </row>
    <row r="51" spans="1:3" x14ac:dyDescent="0.25">
      <c r="A51" t="s">
        <v>96</v>
      </c>
      <c r="B51" s="33"/>
      <c r="C51" s="33" t="str">
        <f t="shared" si="0"/>
        <v/>
      </c>
    </row>
    <row r="52" spans="1:3" x14ac:dyDescent="0.25">
      <c r="A52" t="s">
        <v>97</v>
      </c>
      <c r="B52" s="33"/>
      <c r="C52" s="33" t="str">
        <f t="shared" si="0"/>
        <v/>
      </c>
    </row>
    <row r="53" spans="1:3" x14ac:dyDescent="0.25">
      <c r="A53" t="s">
        <v>98</v>
      </c>
      <c r="B53" s="33"/>
      <c r="C53" s="33" t="str">
        <f t="shared" si="0"/>
        <v/>
      </c>
    </row>
    <row r="54" spans="1:3" x14ac:dyDescent="0.25">
      <c r="A54" t="s">
        <v>99</v>
      </c>
      <c r="B54" s="33"/>
      <c r="C54" s="33" t="str">
        <f t="shared" si="0"/>
        <v/>
      </c>
    </row>
    <row r="55" spans="1:3" x14ac:dyDescent="0.25">
      <c r="A55" t="s">
        <v>100</v>
      </c>
      <c r="B55" s="33"/>
      <c r="C55" s="33" t="str">
        <f t="shared" si="0"/>
        <v/>
      </c>
    </row>
    <row r="56" spans="1:3" x14ac:dyDescent="0.25">
      <c r="A56" t="s">
        <v>101</v>
      </c>
      <c r="B56" s="33"/>
      <c r="C56" s="33" t="str">
        <f t="shared" si="0"/>
        <v/>
      </c>
    </row>
    <row r="57" spans="1:3" x14ac:dyDescent="0.25">
      <c r="A57" t="s">
        <v>102</v>
      </c>
      <c r="B57" s="33"/>
      <c r="C57" s="33" t="str">
        <f t="shared" si="0"/>
        <v/>
      </c>
    </row>
    <row r="58" spans="1:3" x14ac:dyDescent="0.25">
      <c r="A58" t="s">
        <v>103</v>
      </c>
      <c r="B58" s="33"/>
      <c r="C58" s="33" t="str">
        <f t="shared" si="0"/>
        <v/>
      </c>
    </row>
    <row r="65" spans="1:1" hidden="1" outlineLevel="1" x14ac:dyDescent="0.25">
      <c r="A65">
        <v>8</v>
      </c>
    </row>
    <row r="66" spans="1:1" hidden="1" outlineLevel="1" x14ac:dyDescent="0.25">
      <c r="A66">
        <v>24</v>
      </c>
    </row>
    <row r="67" spans="1:1" collapsed="1" x14ac:dyDescent="0.25"/>
  </sheetData>
  <mergeCells count="1">
    <mergeCell ref="A2:G2"/>
  </mergeCells>
  <phoneticPr fontId="2" type="noConversion"/>
  <dataValidations disablePrompts="1" count="1">
    <dataValidation type="list" allowBlank="1" showInputMessage="1" showErrorMessage="1" sqref="C5">
      <formula1>$A$65:$A$66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3" sqref="A3:A5"/>
    </sheetView>
  </sheetViews>
  <sheetFormatPr defaultRowHeight="15" x14ac:dyDescent="0.25"/>
  <cols>
    <col min="1" max="1" width="9.28515625" bestFit="1" customWidth="1"/>
  </cols>
  <sheetData>
    <row r="1" spans="1:2" x14ac:dyDescent="0.25">
      <c r="A1" s="1" t="s">
        <v>104</v>
      </c>
    </row>
    <row r="3" spans="1:2" x14ac:dyDescent="0.25">
      <c r="A3" s="33">
        <v>0</v>
      </c>
      <c r="B3" t="s">
        <v>105</v>
      </c>
    </row>
    <row r="4" spans="1:2" x14ac:dyDescent="0.25">
      <c r="A4" s="33">
        <v>0</v>
      </c>
      <c r="B4" t="s">
        <v>106</v>
      </c>
    </row>
    <row r="5" spans="1:2" x14ac:dyDescent="0.25">
      <c r="A5" s="33">
        <v>0</v>
      </c>
      <c r="B5" t="s">
        <v>107</v>
      </c>
    </row>
    <row r="6" spans="1:2" x14ac:dyDescent="0.25">
      <c r="A6" s="12">
        <f>SUM(A3:A5)</f>
        <v>0</v>
      </c>
      <c r="B6" t="s">
        <v>108</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workbookViewId="0">
      <selection activeCell="F4" sqref="F4"/>
    </sheetView>
  </sheetViews>
  <sheetFormatPr defaultRowHeight="15" x14ac:dyDescent="0.25"/>
  <cols>
    <col min="1" max="1" width="12.140625" customWidth="1"/>
    <col min="2" max="5" width="14.28515625" customWidth="1"/>
    <col min="6" max="6" width="65.140625" customWidth="1"/>
  </cols>
  <sheetData>
    <row r="1" spans="1:6" x14ac:dyDescent="0.25">
      <c r="A1" t="s">
        <v>109</v>
      </c>
    </row>
    <row r="3" spans="1:6" x14ac:dyDescent="0.25">
      <c r="A3" s="2" t="s">
        <v>110</v>
      </c>
      <c r="B3" s="6">
        <f>SUM(B6:B50)</f>
        <v>0</v>
      </c>
      <c r="C3" s="6">
        <f t="shared" ref="C3:E3" si="0">SUM(C6:C50)</f>
        <v>0</v>
      </c>
      <c r="D3" s="6">
        <f t="shared" si="0"/>
        <v>0</v>
      </c>
      <c r="E3" s="6">
        <f t="shared" si="0"/>
        <v>0</v>
      </c>
      <c r="F3" s="11">
        <f>SUM(B3:E3)</f>
        <v>0</v>
      </c>
    </row>
    <row r="4" spans="1:6" ht="14.45" customHeight="1" x14ac:dyDescent="0.25">
      <c r="B4" s="37" t="s">
        <v>111</v>
      </c>
      <c r="C4" s="37"/>
      <c r="D4" s="37"/>
      <c r="E4" s="37"/>
    </row>
    <row r="5" spans="1:6" x14ac:dyDescent="0.25">
      <c r="A5" s="9" t="s">
        <v>112</v>
      </c>
      <c r="B5" s="10" t="s">
        <v>113</v>
      </c>
      <c r="C5" s="10" t="s">
        <v>114</v>
      </c>
      <c r="D5" s="10" t="s">
        <v>115</v>
      </c>
      <c r="E5" s="10" t="s">
        <v>116</v>
      </c>
      <c r="F5" s="10" t="s">
        <v>117</v>
      </c>
    </row>
    <row r="6" spans="1:6" x14ac:dyDescent="0.25">
      <c r="A6" s="34"/>
      <c r="B6" s="33"/>
      <c r="C6" s="33">
        <v>0</v>
      </c>
      <c r="D6" s="33"/>
      <c r="E6" s="33"/>
      <c r="F6" s="35"/>
    </row>
    <row r="7" spans="1:6" x14ac:dyDescent="0.25">
      <c r="A7" s="34"/>
      <c r="B7" s="33"/>
      <c r="C7" s="33"/>
      <c r="D7" s="33">
        <v>0</v>
      </c>
      <c r="E7" s="33"/>
      <c r="F7" s="35"/>
    </row>
    <row r="8" spans="1:6" x14ac:dyDescent="0.25">
      <c r="A8" s="34"/>
      <c r="B8" s="33"/>
      <c r="C8" s="33"/>
      <c r="D8" s="33"/>
      <c r="E8" s="33">
        <v>0</v>
      </c>
      <c r="F8" s="35"/>
    </row>
    <row r="9" spans="1:6" x14ac:dyDescent="0.25">
      <c r="A9" s="34"/>
      <c r="B9" s="33"/>
      <c r="C9" s="33"/>
      <c r="D9" s="33"/>
      <c r="E9" s="33"/>
      <c r="F9" s="35"/>
    </row>
    <row r="10" spans="1:6" x14ac:dyDescent="0.25">
      <c r="A10" s="34"/>
      <c r="B10" s="33"/>
      <c r="C10" s="33"/>
      <c r="D10" s="33"/>
      <c r="E10" s="33"/>
      <c r="F10" s="35"/>
    </row>
    <row r="11" spans="1:6" x14ac:dyDescent="0.25">
      <c r="A11" s="34"/>
      <c r="B11" s="33"/>
      <c r="C11" s="33"/>
      <c r="D11" s="33"/>
      <c r="E11" s="33"/>
      <c r="F11" s="35"/>
    </row>
    <row r="12" spans="1:6" x14ac:dyDescent="0.25">
      <c r="A12" s="34"/>
      <c r="B12" s="33"/>
      <c r="C12" s="33"/>
      <c r="D12" s="33"/>
      <c r="E12" s="33"/>
      <c r="F12" s="35"/>
    </row>
    <row r="13" spans="1:6" x14ac:dyDescent="0.25">
      <c r="A13" s="34"/>
      <c r="B13" s="33"/>
      <c r="C13" s="33"/>
      <c r="D13" s="33"/>
      <c r="E13" s="33"/>
      <c r="F13" s="35"/>
    </row>
    <row r="14" spans="1:6" x14ac:dyDescent="0.25">
      <c r="A14" s="34"/>
      <c r="B14" s="33"/>
      <c r="C14" s="33"/>
      <c r="D14" s="33"/>
      <c r="E14" s="33"/>
      <c r="F14" s="35"/>
    </row>
    <row r="15" spans="1:6" x14ac:dyDescent="0.25">
      <c r="A15" s="34"/>
      <c r="B15" s="33"/>
      <c r="C15" s="33"/>
      <c r="D15" s="33"/>
      <c r="E15" s="33"/>
      <c r="F15" s="35"/>
    </row>
    <row r="16" spans="1:6" x14ac:dyDescent="0.25">
      <c r="A16" s="34"/>
      <c r="B16" s="33"/>
      <c r="C16" s="33"/>
      <c r="D16" s="33"/>
      <c r="E16" s="33"/>
      <c r="F16" s="35"/>
    </row>
    <row r="17" spans="1:6" x14ac:dyDescent="0.25">
      <c r="A17" s="34"/>
      <c r="B17" s="33"/>
      <c r="C17" s="33"/>
      <c r="D17" s="33"/>
      <c r="E17" s="33"/>
      <c r="F17" s="35"/>
    </row>
    <row r="18" spans="1:6" x14ac:dyDescent="0.25">
      <c r="A18" s="34"/>
      <c r="B18" s="33"/>
      <c r="C18" s="33"/>
      <c r="D18" s="33"/>
      <c r="E18" s="33"/>
      <c r="F18" s="35"/>
    </row>
    <row r="19" spans="1:6" x14ac:dyDescent="0.25">
      <c r="A19" s="34"/>
      <c r="B19" s="33"/>
      <c r="C19" s="33"/>
      <c r="D19" s="33"/>
      <c r="E19" s="33"/>
      <c r="F19" s="35"/>
    </row>
    <row r="20" spans="1:6" x14ac:dyDescent="0.25">
      <c r="A20" s="34"/>
      <c r="B20" s="33"/>
      <c r="C20" s="33"/>
      <c r="D20" s="33"/>
      <c r="E20" s="33"/>
      <c r="F20" s="35"/>
    </row>
    <row r="21" spans="1:6" x14ac:dyDescent="0.25">
      <c r="A21" s="34"/>
      <c r="B21" s="33"/>
      <c r="C21" s="33"/>
      <c r="D21" s="33"/>
      <c r="E21" s="33"/>
      <c r="F21" s="35"/>
    </row>
    <row r="22" spans="1:6" x14ac:dyDescent="0.25">
      <c r="A22" s="34"/>
      <c r="B22" s="33"/>
      <c r="C22" s="33"/>
      <c r="D22" s="33"/>
      <c r="E22" s="33"/>
      <c r="F22" s="35"/>
    </row>
    <row r="23" spans="1:6" x14ac:dyDescent="0.25">
      <c r="A23" s="34"/>
      <c r="B23" s="33"/>
      <c r="C23" s="33"/>
      <c r="D23" s="33"/>
      <c r="E23" s="33"/>
      <c r="F23" s="35"/>
    </row>
    <row r="24" spans="1:6" x14ac:dyDescent="0.25">
      <c r="A24" s="34"/>
      <c r="B24" s="33"/>
      <c r="C24" s="33"/>
      <c r="D24" s="33"/>
      <c r="E24" s="33"/>
      <c r="F24" s="35"/>
    </row>
    <row r="25" spans="1:6" x14ac:dyDescent="0.25">
      <c r="A25" s="34"/>
      <c r="B25" s="33"/>
      <c r="C25" s="33"/>
      <c r="D25" s="33"/>
      <c r="E25" s="33"/>
      <c r="F25" s="35"/>
    </row>
    <row r="26" spans="1:6" x14ac:dyDescent="0.25">
      <c r="A26" s="34"/>
      <c r="B26" s="33"/>
      <c r="C26" s="33"/>
      <c r="D26" s="33"/>
      <c r="E26" s="33"/>
      <c r="F26" s="35"/>
    </row>
    <row r="27" spans="1:6" x14ac:dyDescent="0.25">
      <c r="A27" s="34"/>
      <c r="B27" s="33"/>
      <c r="C27" s="33"/>
      <c r="D27" s="33"/>
      <c r="E27" s="33"/>
      <c r="F27" s="35"/>
    </row>
    <row r="28" spans="1:6" x14ac:dyDescent="0.25">
      <c r="A28" s="34"/>
      <c r="B28" s="33"/>
      <c r="C28" s="33"/>
      <c r="D28" s="33"/>
      <c r="E28" s="33"/>
      <c r="F28" s="35"/>
    </row>
    <row r="29" spans="1:6" x14ac:dyDescent="0.25">
      <c r="A29" s="34"/>
      <c r="B29" s="33"/>
      <c r="C29" s="33"/>
      <c r="D29" s="33"/>
      <c r="E29" s="33"/>
      <c r="F29" s="35"/>
    </row>
    <row r="30" spans="1:6" x14ac:dyDescent="0.25">
      <c r="A30" s="34"/>
      <c r="B30" s="33"/>
      <c r="C30" s="33"/>
      <c r="D30" s="33"/>
      <c r="E30" s="33"/>
      <c r="F30" s="35"/>
    </row>
    <row r="31" spans="1:6" x14ac:dyDescent="0.25">
      <c r="A31" s="34"/>
      <c r="B31" s="33"/>
      <c r="C31" s="33"/>
      <c r="D31" s="33"/>
      <c r="E31" s="33"/>
      <c r="F31" s="35"/>
    </row>
    <row r="32" spans="1:6" x14ac:dyDescent="0.25">
      <c r="A32" s="34"/>
      <c r="B32" s="33"/>
      <c r="C32" s="33"/>
      <c r="D32" s="33"/>
      <c r="E32" s="33"/>
      <c r="F32" s="35"/>
    </row>
    <row r="33" spans="1:6" x14ac:dyDescent="0.25">
      <c r="A33" s="34"/>
      <c r="B33" s="33"/>
      <c r="C33" s="33"/>
      <c r="D33" s="33"/>
      <c r="E33" s="33"/>
      <c r="F33" s="35"/>
    </row>
    <row r="34" spans="1:6" x14ac:dyDescent="0.25">
      <c r="A34" s="34"/>
      <c r="B34" s="33"/>
      <c r="C34" s="33"/>
      <c r="D34" s="33"/>
      <c r="E34" s="33"/>
      <c r="F34" s="35"/>
    </row>
    <row r="35" spans="1:6" x14ac:dyDescent="0.25">
      <c r="A35" s="34"/>
      <c r="B35" s="33"/>
      <c r="C35" s="33"/>
      <c r="D35" s="33"/>
      <c r="E35" s="33"/>
      <c r="F35" s="35"/>
    </row>
    <row r="36" spans="1:6" x14ac:dyDescent="0.25">
      <c r="A36" s="34"/>
      <c r="B36" s="33"/>
      <c r="C36" s="33"/>
      <c r="D36" s="33"/>
      <c r="E36" s="33"/>
      <c r="F36" s="35"/>
    </row>
    <row r="37" spans="1:6" x14ac:dyDescent="0.25">
      <c r="A37" s="34"/>
      <c r="B37" s="33"/>
      <c r="C37" s="33"/>
      <c r="D37" s="33"/>
      <c r="E37" s="33"/>
      <c r="F37" s="35"/>
    </row>
    <row r="38" spans="1:6" x14ac:dyDescent="0.25">
      <c r="A38" s="34"/>
      <c r="B38" s="33"/>
      <c r="C38" s="33"/>
      <c r="D38" s="33"/>
      <c r="E38" s="33"/>
      <c r="F38" s="35"/>
    </row>
    <row r="39" spans="1:6" x14ac:dyDescent="0.25">
      <c r="A39" s="34"/>
      <c r="B39" s="33"/>
      <c r="C39" s="33"/>
      <c r="D39" s="33"/>
      <c r="E39" s="33"/>
      <c r="F39" s="35"/>
    </row>
    <row r="40" spans="1:6" x14ac:dyDescent="0.25">
      <c r="A40" s="34"/>
      <c r="B40" s="33"/>
      <c r="C40" s="33"/>
      <c r="D40" s="33"/>
      <c r="E40" s="33"/>
      <c r="F40" s="35"/>
    </row>
    <row r="41" spans="1:6" x14ac:dyDescent="0.25">
      <c r="A41" s="34"/>
      <c r="B41" s="33"/>
      <c r="C41" s="33"/>
      <c r="D41" s="33"/>
      <c r="E41" s="33"/>
      <c r="F41" s="35"/>
    </row>
    <row r="42" spans="1:6" x14ac:dyDescent="0.25">
      <c r="A42" s="34"/>
      <c r="B42" s="33"/>
      <c r="C42" s="33"/>
      <c r="D42" s="33"/>
      <c r="E42" s="33"/>
      <c r="F42" s="35"/>
    </row>
    <row r="43" spans="1:6" x14ac:dyDescent="0.25">
      <c r="A43" s="34"/>
      <c r="B43" s="33"/>
      <c r="C43" s="33"/>
      <c r="D43" s="33"/>
      <c r="E43" s="33"/>
      <c r="F43" s="35"/>
    </row>
    <row r="44" spans="1:6" x14ac:dyDescent="0.25">
      <c r="A44" s="34"/>
      <c r="B44" s="33"/>
      <c r="C44" s="33"/>
      <c r="D44" s="33"/>
      <c r="E44" s="33"/>
      <c r="F44" s="35"/>
    </row>
    <row r="45" spans="1:6" x14ac:dyDescent="0.25">
      <c r="A45" s="34"/>
      <c r="B45" s="33"/>
      <c r="C45" s="33"/>
      <c r="D45" s="33"/>
      <c r="E45" s="33"/>
      <c r="F45" s="35"/>
    </row>
    <row r="46" spans="1:6" x14ac:dyDescent="0.25">
      <c r="A46" s="34"/>
      <c r="B46" s="33"/>
      <c r="C46" s="33"/>
      <c r="D46" s="33"/>
      <c r="E46" s="33"/>
      <c r="F46" s="35"/>
    </row>
    <row r="47" spans="1:6" x14ac:dyDescent="0.25">
      <c r="A47" s="34"/>
      <c r="B47" s="33"/>
      <c r="C47" s="33"/>
      <c r="D47" s="33"/>
      <c r="E47" s="33"/>
      <c r="F47" s="35"/>
    </row>
    <row r="48" spans="1:6" x14ac:dyDescent="0.25">
      <c r="A48" s="34"/>
      <c r="B48" s="33"/>
      <c r="C48" s="33"/>
      <c r="D48" s="33"/>
      <c r="E48" s="33"/>
      <c r="F48" s="35"/>
    </row>
    <row r="49" spans="1:6" x14ac:dyDescent="0.25">
      <c r="A49" s="34"/>
      <c r="B49" s="33"/>
      <c r="C49" s="33"/>
      <c r="D49" s="33"/>
      <c r="E49" s="33"/>
      <c r="F49" s="35"/>
    </row>
    <row r="50" spans="1:6" x14ac:dyDescent="0.25">
      <c r="A50" s="34"/>
      <c r="B50" s="33"/>
      <c r="C50" s="33"/>
      <c r="D50" s="33"/>
      <c r="E50" s="33"/>
      <c r="F50" s="35"/>
    </row>
  </sheetData>
  <mergeCells count="1">
    <mergeCell ref="B4:E4"/>
  </mergeCells>
  <pageMargins left="0.7" right="0.7" top="0.75" bottom="0.75" header="0.3" footer="0.3"/>
  <pageSetup orientation="portrait" horizontalDpi="200" verticalDpi="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selection activeCell="D17" sqref="D17"/>
    </sheetView>
  </sheetViews>
  <sheetFormatPr defaultRowHeight="15" x14ac:dyDescent="0.25"/>
  <cols>
    <col min="1" max="1" width="7.28515625" bestFit="1" customWidth="1"/>
    <col min="2" max="7" width="10.7109375" bestFit="1" customWidth="1"/>
    <col min="8" max="8" width="12.28515625" bestFit="1" customWidth="1"/>
    <col min="9" max="9" width="15.42578125" bestFit="1" customWidth="1"/>
    <col min="10" max="10" width="20.42578125" bestFit="1" customWidth="1"/>
    <col min="11" max="12" width="11.7109375" bestFit="1" customWidth="1"/>
    <col min="13" max="13" width="12.140625" bestFit="1" customWidth="1"/>
    <col min="14" max="27" width="11.7109375" bestFit="1" customWidth="1"/>
  </cols>
  <sheetData>
    <row r="1" spans="1:27" x14ac:dyDescent="0.25">
      <c r="A1" s="20" t="s">
        <v>118</v>
      </c>
      <c r="B1" s="20" t="s">
        <v>119</v>
      </c>
      <c r="C1" s="20" t="s">
        <v>120</v>
      </c>
      <c r="D1" s="20" t="s">
        <v>121</v>
      </c>
      <c r="E1" s="20" t="s">
        <v>122</v>
      </c>
      <c r="F1" s="20" t="s">
        <v>123</v>
      </c>
      <c r="G1" s="20" t="s">
        <v>124</v>
      </c>
      <c r="H1" s="20" t="s">
        <v>125</v>
      </c>
      <c r="I1" s="20" t="s">
        <v>126</v>
      </c>
      <c r="J1" s="20" t="s">
        <v>127</v>
      </c>
      <c r="K1" s="20" t="s">
        <v>128</v>
      </c>
      <c r="L1" s="20" t="s">
        <v>129</v>
      </c>
      <c r="M1" s="20" t="s">
        <v>130</v>
      </c>
      <c r="N1" s="20" t="s">
        <v>131</v>
      </c>
      <c r="O1" s="20" t="s">
        <v>132</v>
      </c>
      <c r="P1" s="20" t="s">
        <v>133</v>
      </c>
      <c r="Q1" s="20" t="s">
        <v>134</v>
      </c>
      <c r="R1" s="20" t="s">
        <v>135</v>
      </c>
      <c r="S1" s="20" t="s">
        <v>136</v>
      </c>
      <c r="T1" s="20" t="s">
        <v>137</v>
      </c>
      <c r="U1" s="20" t="s">
        <v>138</v>
      </c>
      <c r="V1" s="20" t="s">
        <v>139</v>
      </c>
      <c r="W1" s="20" t="s">
        <v>140</v>
      </c>
      <c r="X1" s="20" t="s">
        <v>141</v>
      </c>
      <c r="Y1" s="20" t="s">
        <v>142</v>
      </c>
      <c r="Z1" s="20" t="s">
        <v>143</v>
      </c>
      <c r="AA1" s="20" t="s">
        <v>144</v>
      </c>
    </row>
    <row r="2" spans="1:27" x14ac:dyDescent="0.25">
      <c r="A2" s="22">
        <v>1</v>
      </c>
      <c r="B2" s="22">
        <f>Summary!B2</f>
        <v>0</v>
      </c>
      <c r="C2" s="22">
        <f>Summary!B3</f>
        <v>0</v>
      </c>
      <c r="D2" s="22">
        <f>Summary!B4</f>
        <v>0</v>
      </c>
      <c r="E2" s="22">
        <f>Summary!B5</f>
        <v>0</v>
      </c>
      <c r="F2" s="22">
        <f>Summary!B6</f>
        <v>0</v>
      </c>
      <c r="G2" s="22">
        <f>Summary!B7</f>
        <v>0</v>
      </c>
      <c r="H2" s="22">
        <f>Summary!B8</f>
        <v>0</v>
      </c>
      <c r="I2" s="22">
        <f>Summary!B9</f>
        <v>0</v>
      </c>
      <c r="J2" s="22">
        <f>Summary!B10</f>
        <v>0</v>
      </c>
      <c r="K2" s="22">
        <f>Summary!B11</f>
        <v>0</v>
      </c>
      <c r="L2" s="21">
        <f>Summary!B12</f>
        <v>0</v>
      </c>
      <c r="M2" s="25">
        <f>Summary!B13</f>
        <v>0</v>
      </c>
      <c r="N2" s="25">
        <f>Summary!B14</f>
        <v>0</v>
      </c>
      <c r="O2" s="22">
        <v>0</v>
      </c>
      <c r="P2" s="22">
        <v>0</v>
      </c>
      <c r="Q2" s="22">
        <f>Summary!B18</f>
        <v>0</v>
      </c>
      <c r="R2" s="22">
        <f>Summary!B19</f>
        <v>0</v>
      </c>
      <c r="S2" s="24">
        <f>Summary!B22</f>
        <v>0</v>
      </c>
      <c r="T2" s="24">
        <f>Summary!B29</f>
        <v>0</v>
      </c>
      <c r="U2" s="23">
        <v>0</v>
      </c>
      <c r="V2" s="23">
        <v>0</v>
      </c>
      <c r="W2" s="23">
        <v>0</v>
      </c>
      <c r="X2" s="22">
        <v>0</v>
      </c>
      <c r="Y2" s="22">
        <v>0</v>
      </c>
      <c r="Z2" s="22">
        <v>0</v>
      </c>
      <c r="AA2" s="22">
        <v>0</v>
      </c>
    </row>
  </sheetData>
  <phoneticPr fontId="2" type="noConversion"/>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Employee Comp Entry</vt:lpstr>
      <vt:lpstr>Employer Portions</vt:lpstr>
      <vt:lpstr>Other Expenses</vt:lpstr>
      <vt:lpstr>AutomationData3508S</vt:lpstr>
      <vt:lpstr>NumberOfCoveredPeriodWeeks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Kogan</dc:creator>
  <cp:keywords/>
  <dc:description/>
  <cp:lastModifiedBy>Carla Pimentel-Martinez</cp:lastModifiedBy>
  <cp:revision/>
  <dcterms:created xsi:type="dcterms:W3CDTF">2020-10-15T22:46:39Z</dcterms:created>
  <dcterms:modified xsi:type="dcterms:W3CDTF">2020-11-04T18:43:43Z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0x0101008E8D1AEA18E21843A721D952C091B4EB</vt:lpwstr>
  </property>
</Properties>
</file>